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viwi\Desktop\"/>
    </mc:Choice>
  </mc:AlternateContent>
  <xr:revisionPtr revIDLastSave="0" documentId="8_{2BC0BFC7-C0E0-42DC-B001-F54ECE75A2D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3" i="1"/>
  <c r="E26" i="1"/>
  <c r="E29" i="1"/>
  <c r="E35" i="1"/>
  <c r="E41" i="1"/>
  <c r="E44" i="1"/>
  <c r="E51" i="1"/>
  <c r="D51" i="1"/>
  <c r="D44" i="1"/>
  <c r="D41" i="1"/>
  <c r="D35" i="1"/>
  <c r="D29" i="1"/>
  <c r="D26" i="1"/>
  <c r="D13" i="1"/>
  <c r="D17" i="1"/>
  <c r="E45" i="1" l="1"/>
  <c r="D45" i="1"/>
  <c r="E21" i="1"/>
  <c r="D21" i="1"/>
  <c r="E52" i="1" l="1"/>
  <c r="E54" i="1" s="1"/>
  <c r="D52" i="1"/>
  <c r="D54" i="1" s="1"/>
</calcChain>
</file>

<file path=xl/sharedStrings.xml><?xml version="1.0" encoding="utf-8"?>
<sst xmlns="http://schemas.openxmlformats.org/spreadsheetml/2006/main" count="114" uniqueCount="113">
  <si>
    <t xml:space="preserve">Kreds nr. </t>
  </si>
  <si>
    <t>B 2025</t>
  </si>
  <si>
    <t>B 2026</t>
  </si>
  <si>
    <t>Kontonummer</t>
  </si>
  <si>
    <t>BUDGET</t>
  </si>
  <si>
    <t>Afdeling</t>
  </si>
  <si>
    <t>Beløb</t>
  </si>
  <si>
    <t>51000</t>
  </si>
  <si>
    <t>KREDSENE</t>
  </si>
  <si>
    <t>51010</t>
  </si>
  <si>
    <t xml:space="preserve">Kredstilskud fra Hovedforening </t>
  </si>
  <si>
    <t>51020</t>
  </si>
  <si>
    <t>Andre indtægter</t>
  </si>
  <si>
    <t>51100</t>
  </si>
  <si>
    <t>INDTÆGTER I ALT</t>
  </si>
  <si>
    <t>51200</t>
  </si>
  <si>
    <t>UDGIFTER</t>
  </si>
  <si>
    <t>51210</t>
  </si>
  <si>
    <t>KREDSBESTYRELSEN</t>
  </si>
  <si>
    <t>51220</t>
  </si>
  <si>
    <t>FRIKØB OG HONORARER</t>
  </si>
  <si>
    <t>51230</t>
  </si>
  <si>
    <t>Frikøb</t>
  </si>
  <si>
    <t>51240</t>
  </si>
  <si>
    <t>Honorarer</t>
  </si>
  <si>
    <t>51250</t>
  </si>
  <si>
    <t>Lønsumsafgift</t>
  </si>
  <si>
    <t>51260</t>
  </si>
  <si>
    <t>FRIKØB OG HONORARER I ALT</t>
  </si>
  <si>
    <t>51300</t>
  </si>
  <si>
    <t>REJSEUDGIFTER OG KM-KØRSEL</t>
  </si>
  <si>
    <t>51310</t>
  </si>
  <si>
    <t>KB, rejseudgifter</t>
  </si>
  <si>
    <t>51320</t>
  </si>
  <si>
    <t>KB, KM-kørsel</t>
  </si>
  <si>
    <t>51330</t>
  </si>
  <si>
    <t>KB, REJSE OG KM-KØRSEL I ALT</t>
  </si>
  <si>
    <t>51350</t>
  </si>
  <si>
    <t>KB, kurser og -materiale</t>
  </si>
  <si>
    <t>51360</t>
  </si>
  <si>
    <t>Kredsbestyrelsesmøder</t>
  </si>
  <si>
    <t>51370</t>
  </si>
  <si>
    <t>Andre KB udgifter</t>
  </si>
  <si>
    <t>51380</t>
  </si>
  <si>
    <t>KREDSBESTYRELSEN I ALT</t>
  </si>
  <si>
    <t>51390</t>
  </si>
  <si>
    <t>KREDSEN</t>
  </si>
  <si>
    <t>51400</t>
  </si>
  <si>
    <t>GENERALFORSAMLING</t>
  </si>
  <si>
    <t>51410</t>
  </si>
  <si>
    <t>Generalforsamling, Mødeudgifter</t>
  </si>
  <si>
    <t>51420</t>
  </si>
  <si>
    <t>Generalforsamling, Transport, Deltagere</t>
  </si>
  <si>
    <t>51430</t>
  </si>
  <si>
    <t>GENERALFORSAMLING I ALT</t>
  </si>
  <si>
    <t>51440</t>
  </si>
  <si>
    <t>REPRÆSENTANTSKABSMØDE</t>
  </si>
  <si>
    <t>51450</t>
  </si>
  <si>
    <t>Rep. Mødeudgifter</t>
  </si>
  <si>
    <t>51460</t>
  </si>
  <si>
    <t>REPRÆSTENTANTSKABSMØDE I ALT</t>
  </si>
  <si>
    <t>51470</t>
  </si>
  <si>
    <t>MEDLEMSMØDER OG -KURSER</t>
  </si>
  <si>
    <t>51480</t>
  </si>
  <si>
    <t>Medl. møder og -kurser, Mødeudgifter</t>
  </si>
  <si>
    <t>51490</t>
  </si>
  <si>
    <t>Medl. møder og -kurser, Honorar uden CVR</t>
  </si>
  <si>
    <t>51500</t>
  </si>
  <si>
    <t>Medl. møder og -kurser, Honorar efter faktura</t>
  </si>
  <si>
    <t>51510</t>
  </si>
  <si>
    <t>Medl. møder og -kurser, Transport, Deltagere</t>
  </si>
  <si>
    <t>51520</t>
  </si>
  <si>
    <t>MEDLEMSMØDER OG -KURSER I ALT</t>
  </si>
  <si>
    <t>51530</t>
  </si>
  <si>
    <t>TR-MØDER OG -KURSER</t>
  </si>
  <si>
    <t>51540</t>
  </si>
  <si>
    <t>TR-møder og -kurser, Mødeudgifter</t>
  </si>
  <si>
    <t>51550</t>
  </si>
  <si>
    <t>TR-møder og -kurser, Honorar uden CVR</t>
  </si>
  <si>
    <t>51560</t>
  </si>
  <si>
    <t>TR-møder og -kurser, Honorar efter faktura</t>
  </si>
  <si>
    <t>51570</t>
  </si>
  <si>
    <t>TR-møder og -kurser, Transport, Deltagere</t>
  </si>
  <si>
    <t>51580</t>
  </si>
  <si>
    <t>TR-MØDER OG -KURSER I ALT</t>
  </si>
  <si>
    <t>51590</t>
  </si>
  <si>
    <t>ANDRE UDGIFTER VEDR. KREDSEN</t>
  </si>
  <si>
    <t>51600</t>
  </si>
  <si>
    <t>Kampagner og merchandise</t>
  </si>
  <si>
    <t>51610</t>
  </si>
  <si>
    <t>ANDRE UDGIFTER VEDR. KREDSEN I ALT</t>
  </si>
  <si>
    <t>51620</t>
  </si>
  <si>
    <t>KREDSEN I ALT</t>
  </si>
  <si>
    <t>51630</t>
  </si>
  <si>
    <t>ADMINISTRATION</t>
  </si>
  <si>
    <t>51640</t>
  </si>
  <si>
    <t>Administrative udgifter</t>
  </si>
  <si>
    <t>51650</t>
  </si>
  <si>
    <t>Abonnementer</t>
  </si>
  <si>
    <t>51660</t>
  </si>
  <si>
    <t>Repræsentation og gaver</t>
  </si>
  <si>
    <t>51670</t>
  </si>
  <si>
    <t>Revsion</t>
  </si>
  <si>
    <t>51680</t>
  </si>
  <si>
    <t>ADMINISTRATION I ALT</t>
  </si>
  <si>
    <t>51800</t>
  </si>
  <si>
    <t>UDGIFTER I ALT</t>
  </si>
  <si>
    <t>51810</t>
  </si>
  <si>
    <t>Andel af formue til hovedforeningen</t>
  </si>
  <si>
    <t>51820</t>
  </si>
  <si>
    <t>UDGIFTER INCL. ANDEL AF FORMUE TIL HOVEDFORENING</t>
  </si>
  <si>
    <t>51850</t>
  </si>
  <si>
    <t>KREDSENE I ALT, 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</si>
</sst>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000000"/>
      <name val="Segoe UI"/>
      <family val="2"/>
    </font>
    <font>
      <b/>
      <u/>
      <sz val="9"/>
      <color rgb="FF000000"/>
      <name val="Segoe UI"/>
      <family val="2"/>
    </font>
    <font>
      <b/>
      <sz val="9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CDCDC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3" borderId="3" xfId="0" applyNumberFormat="1" applyFont="1" applyFill="1" applyBorder="1" applyAlignment="1">
      <alignment horizontal="left" vertical="center" readingOrder="1"/>
    </xf>
    <xf numFmtId="49" fontId="1" fillId="0" borderId="3" xfId="0" applyNumberFormat="1" applyFont="1" applyBorder="1" applyAlignment="1">
      <alignment horizontal="left" vertical="center" readingOrder="1"/>
    </xf>
    <xf numFmtId="49" fontId="2" fillId="0" borderId="2" xfId="0" applyNumberFormat="1" applyFont="1" applyBorder="1" applyAlignment="1">
      <alignment horizontal="left" vertical="center" readingOrder="1"/>
    </xf>
    <xf numFmtId="0" fontId="1" fillId="0" borderId="3" xfId="0" applyFont="1" applyBorder="1" applyAlignment="1">
      <alignment horizontal="left" vertical="center" readingOrder="1"/>
    </xf>
    <xf numFmtId="4" fontId="1" fillId="0" borderId="3" xfId="0" applyNumberFormat="1" applyFont="1" applyBorder="1" applyAlignment="1">
      <alignment horizontal="right" vertical="center" readingOrder="1"/>
    </xf>
    <xf numFmtId="4" fontId="0" fillId="0" borderId="0" xfId="0" applyNumberFormat="1"/>
    <xf numFmtId="4" fontId="1" fillId="0" borderId="4" xfId="0" applyNumberFormat="1" applyFont="1" applyBorder="1" applyAlignment="1">
      <alignment horizontal="right" vertical="center" readingOrder="1"/>
    </xf>
    <xf numFmtId="4" fontId="3" fillId="0" borderId="3" xfId="0" applyNumberFormat="1" applyFont="1" applyBorder="1" applyAlignment="1">
      <alignment horizontal="right" vertical="center" readingOrder="1"/>
    </xf>
    <xf numFmtId="4" fontId="3" fillId="0" borderId="4" xfId="0" applyNumberFormat="1" applyFont="1" applyBorder="1" applyAlignment="1">
      <alignment horizontal="right" vertical="center" readingOrder="1"/>
    </xf>
    <xf numFmtId="4" fontId="3" fillId="0" borderId="5" xfId="0" applyNumberFormat="1" applyFont="1" applyBorder="1" applyAlignment="1">
      <alignment horizontal="right" vertical="center" readingOrder="1"/>
    </xf>
    <xf numFmtId="4" fontId="3" fillId="0" borderId="6" xfId="0" applyNumberFormat="1" applyFont="1" applyBorder="1" applyAlignment="1">
      <alignment horizontal="right" vertical="center" readingOrder="1"/>
    </xf>
    <xf numFmtId="49" fontId="1" fillId="0" borderId="2" xfId="0" applyNumberFormat="1" applyFont="1" applyBorder="1" applyAlignment="1">
      <alignment horizontal="left" vertical="center" indent="1" readingOrder="1"/>
    </xf>
    <xf numFmtId="49" fontId="2" fillId="0" borderId="2" xfId="0" applyNumberFormat="1" applyFont="1" applyBorder="1" applyAlignment="1">
      <alignment horizontal="left" vertical="center" indent="1" readingOrder="1"/>
    </xf>
    <xf numFmtId="0" fontId="3" fillId="2" borderId="1" xfId="0" applyFont="1" applyFill="1" applyBorder="1" applyAlignment="1">
      <alignment horizontal="right" vertical="center" wrapText="1" readingOrder="1"/>
    </xf>
    <xf numFmtId="0" fontId="3" fillId="2" borderId="4" xfId="0" applyFont="1" applyFill="1" applyBorder="1" applyAlignment="1">
      <alignment horizontal="right" vertical="center" wrapText="1" readingOrder="1"/>
    </xf>
    <xf numFmtId="4" fontId="1" fillId="2" borderId="3" xfId="0" applyNumberFormat="1" applyFont="1" applyFill="1" applyBorder="1" applyAlignment="1">
      <alignment horizontal="right" vertical="center" readingOrder="1"/>
    </xf>
    <xf numFmtId="4" fontId="1" fillId="2" borderId="4" xfId="0" applyNumberFormat="1" applyFont="1" applyFill="1" applyBorder="1" applyAlignment="1">
      <alignment horizontal="right" vertical="center" readingOrder="1"/>
    </xf>
    <xf numFmtId="0" fontId="3" fillId="2" borderId="1" xfId="0" applyFont="1" applyFill="1" applyBorder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E55"/>
  <sheetViews>
    <sheetView showGridLines="0" tabSelected="1" workbookViewId="0">
      <selection activeCell="G5" sqref="G5"/>
    </sheetView>
  </sheetViews>
  <sheetFormatPr defaultRowHeight="14.5" x14ac:dyDescent="0.35"/>
  <cols>
    <col min="1" max="1" width="12.1796875" bestFit="1" customWidth="1"/>
    <col min="2" max="2" width="48.54296875" bestFit="1" customWidth="1"/>
    <col min="3" max="3" width="7.453125" bestFit="1" customWidth="1"/>
    <col min="4" max="4" width="9.453125" style="6" bestFit="1" customWidth="1"/>
    <col min="5" max="5" width="10.453125" style="6" bestFit="1" customWidth="1"/>
  </cols>
  <sheetData>
    <row r="1" spans="1:5" ht="13.4" customHeight="1" x14ac:dyDescent="0.35">
      <c r="A1" s="18" t="s">
        <v>0</v>
      </c>
      <c r="B1" s="18"/>
      <c r="C1" s="18"/>
      <c r="D1" s="14" t="s">
        <v>1</v>
      </c>
      <c r="E1" s="15" t="s">
        <v>2</v>
      </c>
    </row>
    <row r="2" spans="1:5" ht="15.75" customHeight="1" x14ac:dyDescent="0.35">
      <c r="A2" s="1" t="s">
        <v>3</v>
      </c>
      <c r="B2" s="1" t="s">
        <v>4</v>
      </c>
      <c r="C2" s="1" t="s">
        <v>5</v>
      </c>
      <c r="D2" s="16" t="s">
        <v>6</v>
      </c>
      <c r="E2" s="17" t="s">
        <v>6</v>
      </c>
    </row>
    <row r="3" spans="1:5" ht="15.75" customHeight="1" x14ac:dyDescent="0.35">
      <c r="A3" s="2" t="s">
        <v>7</v>
      </c>
      <c r="B3" s="3" t="s">
        <v>8</v>
      </c>
      <c r="C3" s="4"/>
      <c r="D3" s="5"/>
      <c r="E3" s="7"/>
    </row>
    <row r="4" spans="1:5" ht="15.75" customHeight="1" x14ac:dyDescent="0.35">
      <c r="A4" s="2" t="s">
        <v>9</v>
      </c>
      <c r="B4" s="12" t="s">
        <v>10</v>
      </c>
      <c r="C4" s="4"/>
      <c r="D4" s="5">
        <v>700201</v>
      </c>
      <c r="E4" s="7">
        <v>705000</v>
      </c>
    </row>
    <row r="5" spans="1:5" ht="15.75" customHeight="1" x14ac:dyDescent="0.35">
      <c r="A5" s="2" t="s">
        <v>11</v>
      </c>
      <c r="B5" s="12" t="s">
        <v>12</v>
      </c>
      <c r="C5" s="4"/>
      <c r="D5" s="5">
        <v>0</v>
      </c>
      <c r="E5" s="7">
        <v>0</v>
      </c>
    </row>
    <row r="6" spans="1:5" ht="15.75" customHeight="1" x14ac:dyDescent="0.35">
      <c r="A6" s="2" t="s">
        <v>13</v>
      </c>
      <c r="B6" s="3" t="s">
        <v>14</v>
      </c>
      <c r="C6" s="4"/>
      <c r="D6" s="8">
        <v>700201</v>
      </c>
      <c r="E6" s="9">
        <v>705000</v>
      </c>
    </row>
    <row r="7" spans="1:5" ht="15.75" customHeight="1" x14ac:dyDescent="0.35">
      <c r="A7" s="2" t="s">
        <v>15</v>
      </c>
      <c r="B7" s="3" t="s">
        <v>16</v>
      </c>
      <c r="C7" s="4"/>
      <c r="D7" s="5"/>
      <c r="E7" s="7"/>
    </row>
    <row r="8" spans="1:5" ht="15.75" customHeight="1" x14ac:dyDescent="0.35">
      <c r="A8" s="2" t="s">
        <v>17</v>
      </c>
      <c r="B8" s="3" t="s">
        <v>18</v>
      </c>
      <c r="C8" s="4"/>
      <c r="D8" s="5"/>
      <c r="E8" s="7"/>
    </row>
    <row r="9" spans="1:5" ht="15.75" customHeight="1" x14ac:dyDescent="0.35">
      <c r="A9" s="2" t="s">
        <v>19</v>
      </c>
      <c r="B9" s="13" t="s">
        <v>20</v>
      </c>
      <c r="C9" s="4"/>
      <c r="D9" s="5"/>
      <c r="E9" s="7"/>
    </row>
    <row r="10" spans="1:5" ht="15.75" customHeight="1" x14ac:dyDescent="0.35">
      <c r="A10" s="2" t="s">
        <v>21</v>
      </c>
      <c r="B10" s="12" t="s">
        <v>22</v>
      </c>
      <c r="C10" s="2"/>
      <c r="D10" s="5">
        <v>221700</v>
      </c>
      <c r="E10" s="7">
        <v>228400</v>
      </c>
    </row>
    <row r="11" spans="1:5" ht="15.75" customHeight="1" x14ac:dyDescent="0.35">
      <c r="A11" s="2" t="s">
        <v>23</v>
      </c>
      <c r="B11" s="12" t="s">
        <v>24</v>
      </c>
      <c r="C11" s="2"/>
      <c r="D11" s="5">
        <v>105600</v>
      </c>
      <c r="E11" s="7">
        <v>108800</v>
      </c>
    </row>
    <row r="12" spans="1:5" ht="15.75" customHeight="1" x14ac:dyDescent="0.35">
      <c r="A12" s="2" t="s">
        <v>25</v>
      </c>
      <c r="B12" s="12" t="s">
        <v>26</v>
      </c>
      <c r="C12" s="2"/>
      <c r="D12" s="5">
        <v>6800</v>
      </c>
      <c r="E12" s="7">
        <v>7000</v>
      </c>
    </row>
    <row r="13" spans="1:5" ht="15.75" customHeight="1" x14ac:dyDescent="0.35">
      <c r="A13" s="2" t="s">
        <v>27</v>
      </c>
      <c r="B13" s="13" t="s">
        <v>28</v>
      </c>
      <c r="C13" s="2"/>
      <c r="D13" s="8">
        <f>SUM(D10:D12)</f>
        <v>334100</v>
      </c>
      <c r="E13" s="9">
        <f>SUM(E10:E12)</f>
        <v>344200</v>
      </c>
    </row>
    <row r="14" spans="1:5" ht="15.75" customHeight="1" x14ac:dyDescent="0.35">
      <c r="A14" s="2" t="s">
        <v>29</v>
      </c>
      <c r="B14" s="13" t="s">
        <v>30</v>
      </c>
      <c r="C14" s="4"/>
      <c r="D14" s="5"/>
      <c r="E14" s="7"/>
    </row>
    <row r="15" spans="1:5" ht="15.75" customHeight="1" x14ac:dyDescent="0.35">
      <c r="A15" s="2" t="s">
        <v>31</v>
      </c>
      <c r="B15" s="12" t="s">
        <v>32</v>
      </c>
      <c r="C15" s="4"/>
      <c r="D15" s="5">
        <v>0</v>
      </c>
      <c r="E15" s="7">
        <v>0</v>
      </c>
    </row>
    <row r="16" spans="1:5" ht="15.75" customHeight="1" x14ac:dyDescent="0.35">
      <c r="A16" s="2" t="s">
        <v>33</v>
      </c>
      <c r="B16" s="12" t="s">
        <v>34</v>
      </c>
      <c r="C16" s="2"/>
      <c r="D16" s="5">
        <v>27000</v>
      </c>
      <c r="E16" s="7">
        <v>28000</v>
      </c>
    </row>
    <row r="17" spans="1:5" ht="15.75" customHeight="1" x14ac:dyDescent="0.35">
      <c r="A17" s="2" t="s">
        <v>35</v>
      </c>
      <c r="B17" s="13" t="s">
        <v>36</v>
      </c>
      <c r="C17" s="2"/>
      <c r="D17" s="8">
        <f>SUM(D15:D16)</f>
        <v>27000</v>
      </c>
      <c r="E17" s="9">
        <f>SUM(E15:E16)</f>
        <v>28000</v>
      </c>
    </row>
    <row r="18" spans="1:5" ht="15.75" customHeight="1" x14ac:dyDescent="0.35">
      <c r="A18" s="2" t="s">
        <v>37</v>
      </c>
      <c r="B18" s="12" t="s">
        <v>38</v>
      </c>
      <c r="C18" s="4"/>
      <c r="D18" s="5">
        <v>5000</v>
      </c>
      <c r="E18" s="7">
        <v>5000</v>
      </c>
    </row>
    <row r="19" spans="1:5" ht="15.75" customHeight="1" x14ac:dyDescent="0.35">
      <c r="A19" s="2" t="s">
        <v>39</v>
      </c>
      <c r="B19" s="12" t="s">
        <v>40</v>
      </c>
      <c r="C19" s="2"/>
      <c r="D19" s="5">
        <v>8000</v>
      </c>
      <c r="E19" s="7">
        <v>8200</v>
      </c>
    </row>
    <row r="20" spans="1:5" ht="15.75" customHeight="1" x14ac:dyDescent="0.35">
      <c r="A20" s="2" t="s">
        <v>41</v>
      </c>
      <c r="B20" s="12" t="s">
        <v>42</v>
      </c>
      <c r="C20" s="4"/>
      <c r="D20" s="5">
        <v>0</v>
      </c>
      <c r="E20" s="7">
        <v>0</v>
      </c>
    </row>
    <row r="21" spans="1:5" ht="15.75" customHeight="1" x14ac:dyDescent="0.35">
      <c r="A21" s="2" t="s">
        <v>43</v>
      </c>
      <c r="B21" s="3" t="s">
        <v>44</v>
      </c>
      <c r="C21" s="2"/>
      <c r="D21" s="8">
        <f>SUM(D13+D18+D19+D20+D17)</f>
        <v>374100</v>
      </c>
      <c r="E21" s="9">
        <f>SUM(E13+E18+E19+E20+E17)</f>
        <v>385400</v>
      </c>
    </row>
    <row r="22" spans="1:5" ht="15.75" customHeight="1" x14ac:dyDescent="0.35">
      <c r="A22" s="2" t="s">
        <v>45</v>
      </c>
      <c r="B22" s="3" t="s">
        <v>46</v>
      </c>
      <c r="C22" s="4"/>
      <c r="D22" s="5"/>
      <c r="E22" s="7"/>
    </row>
    <row r="23" spans="1:5" ht="15.75" customHeight="1" x14ac:dyDescent="0.35">
      <c r="A23" s="2" t="s">
        <v>47</v>
      </c>
      <c r="B23" s="13" t="s">
        <v>48</v>
      </c>
      <c r="C23" s="4"/>
      <c r="D23" s="5"/>
      <c r="E23" s="7"/>
    </row>
    <row r="24" spans="1:5" ht="15.75" customHeight="1" x14ac:dyDescent="0.35">
      <c r="A24" s="2" t="s">
        <v>49</v>
      </c>
      <c r="B24" s="12" t="s">
        <v>50</v>
      </c>
      <c r="C24" s="4"/>
      <c r="D24" s="5">
        <v>15000</v>
      </c>
      <c r="E24" s="7">
        <v>16000</v>
      </c>
    </row>
    <row r="25" spans="1:5" ht="15.75" customHeight="1" x14ac:dyDescent="0.35">
      <c r="A25" s="2" t="s">
        <v>51</v>
      </c>
      <c r="B25" s="12" t="s">
        <v>52</v>
      </c>
      <c r="C25" s="4"/>
      <c r="D25" s="5">
        <v>1500</v>
      </c>
      <c r="E25" s="7">
        <v>1600</v>
      </c>
    </row>
    <row r="26" spans="1:5" ht="15.75" customHeight="1" x14ac:dyDescent="0.35">
      <c r="A26" s="2" t="s">
        <v>53</v>
      </c>
      <c r="B26" s="13" t="s">
        <v>54</v>
      </c>
      <c r="C26" s="4"/>
      <c r="D26" s="8">
        <f>SUM(D24:D25)</f>
        <v>16500</v>
      </c>
      <c r="E26" s="9">
        <f>SUM(E24:E25)</f>
        <v>17600</v>
      </c>
    </row>
    <row r="27" spans="1:5" ht="15.75" customHeight="1" x14ac:dyDescent="0.35">
      <c r="A27" s="2" t="s">
        <v>55</v>
      </c>
      <c r="B27" s="13" t="s">
        <v>56</v>
      </c>
      <c r="C27" s="4"/>
      <c r="D27" s="5"/>
      <c r="E27" s="7"/>
    </row>
    <row r="28" spans="1:5" ht="15.75" customHeight="1" x14ac:dyDescent="0.35">
      <c r="A28" s="2" t="s">
        <v>57</v>
      </c>
      <c r="B28" s="12" t="s">
        <v>58</v>
      </c>
      <c r="C28" s="4"/>
      <c r="D28" s="5">
        <v>18000</v>
      </c>
      <c r="E28" s="7">
        <v>0</v>
      </c>
    </row>
    <row r="29" spans="1:5" ht="15.75" customHeight="1" x14ac:dyDescent="0.35">
      <c r="A29" s="2" t="s">
        <v>59</v>
      </c>
      <c r="B29" s="13" t="s">
        <v>60</v>
      </c>
      <c r="C29" s="4"/>
      <c r="D29" s="8">
        <f>SUM(D28)</f>
        <v>18000</v>
      </c>
      <c r="E29" s="9">
        <f>SUM(E28)</f>
        <v>0</v>
      </c>
    </row>
    <row r="30" spans="1:5" ht="15.75" customHeight="1" x14ac:dyDescent="0.35">
      <c r="A30" s="2" t="s">
        <v>61</v>
      </c>
      <c r="B30" s="13" t="s">
        <v>62</v>
      </c>
      <c r="C30" s="4"/>
      <c r="D30" s="5"/>
      <c r="E30" s="7"/>
    </row>
    <row r="31" spans="1:5" ht="15.75" customHeight="1" x14ac:dyDescent="0.35">
      <c r="A31" s="2" t="s">
        <v>63</v>
      </c>
      <c r="B31" s="12" t="s">
        <v>64</v>
      </c>
      <c r="C31" s="2"/>
      <c r="D31" s="5">
        <v>60000</v>
      </c>
      <c r="E31" s="7">
        <v>65000</v>
      </c>
    </row>
    <row r="32" spans="1:5" ht="15.75" customHeight="1" x14ac:dyDescent="0.35">
      <c r="A32" s="2" t="s">
        <v>65</v>
      </c>
      <c r="B32" s="12" t="s">
        <v>66</v>
      </c>
      <c r="C32" s="4"/>
      <c r="D32" s="5">
        <v>0</v>
      </c>
      <c r="E32" s="7">
        <v>0</v>
      </c>
    </row>
    <row r="33" spans="1:5" ht="15.75" customHeight="1" x14ac:dyDescent="0.35">
      <c r="A33" s="2" t="s">
        <v>67</v>
      </c>
      <c r="B33" s="12" t="s">
        <v>68</v>
      </c>
      <c r="C33" s="4"/>
      <c r="D33" s="5">
        <v>10000</v>
      </c>
      <c r="E33" s="7">
        <v>10000</v>
      </c>
    </row>
    <row r="34" spans="1:5" ht="15.75" customHeight="1" x14ac:dyDescent="0.35">
      <c r="A34" s="2" t="s">
        <v>69</v>
      </c>
      <c r="B34" s="12" t="s">
        <v>70</v>
      </c>
      <c r="C34" s="4"/>
      <c r="D34" s="5">
        <v>0</v>
      </c>
      <c r="E34" s="7">
        <v>0</v>
      </c>
    </row>
    <row r="35" spans="1:5" ht="15.75" customHeight="1" x14ac:dyDescent="0.35">
      <c r="A35" s="2" t="s">
        <v>71</v>
      </c>
      <c r="B35" s="13" t="s">
        <v>72</v>
      </c>
      <c r="C35" s="2"/>
      <c r="D35" s="8">
        <f>SUM(D31:D34)</f>
        <v>70000</v>
      </c>
      <c r="E35" s="9">
        <f>SUM(E31:E34)</f>
        <v>75000</v>
      </c>
    </row>
    <row r="36" spans="1:5" ht="15.75" customHeight="1" x14ac:dyDescent="0.35">
      <c r="A36" s="2" t="s">
        <v>73</v>
      </c>
      <c r="B36" s="13" t="s">
        <v>74</v>
      </c>
      <c r="C36" s="4"/>
      <c r="D36" s="5"/>
      <c r="E36" s="7"/>
    </row>
    <row r="37" spans="1:5" ht="15.75" customHeight="1" x14ac:dyDescent="0.35">
      <c r="A37" s="2" t="s">
        <v>75</v>
      </c>
      <c r="B37" s="12" t="s">
        <v>76</v>
      </c>
      <c r="C37" s="2"/>
      <c r="D37" s="5">
        <v>170000</v>
      </c>
      <c r="E37" s="7">
        <v>175000</v>
      </c>
    </row>
    <row r="38" spans="1:5" ht="15.75" customHeight="1" x14ac:dyDescent="0.35">
      <c r="A38" s="2" t="s">
        <v>77</v>
      </c>
      <c r="B38" s="12" t="s">
        <v>78</v>
      </c>
      <c r="C38" s="4"/>
      <c r="D38" s="5">
        <v>0</v>
      </c>
      <c r="E38" s="7">
        <v>0</v>
      </c>
    </row>
    <row r="39" spans="1:5" ht="15.75" customHeight="1" x14ac:dyDescent="0.35">
      <c r="A39" s="2" t="s">
        <v>79</v>
      </c>
      <c r="B39" s="12" t="s">
        <v>80</v>
      </c>
      <c r="C39" s="2"/>
      <c r="D39" s="5">
        <v>15000</v>
      </c>
      <c r="E39" s="7">
        <v>15000</v>
      </c>
    </row>
    <row r="40" spans="1:5" ht="15.75" customHeight="1" x14ac:dyDescent="0.35">
      <c r="A40" s="2" t="s">
        <v>81</v>
      </c>
      <c r="B40" s="12" t="s">
        <v>82</v>
      </c>
      <c r="C40" s="2"/>
      <c r="D40" s="5">
        <v>18000</v>
      </c>
      <c r="E40" s="7">
        <v>18000</v>
      </c>
    </row>
    <row r="41" spans="1:5" ht="15.75" customHeight="1" x14ac:dyDescent="0.35">
      <c r="A41" s="2" t="s">
        <v>83</v>
      </c>
      <c r="B41" s="13" t="s">
        <v>84</v>
      </c>
      <c r="C41" s="2"/>
      <c r="D41" s="8">
        <f>SUM(D37:D40)</f>
        <v>203000</v>
      </c>
      <c r="E41" s="9">
        <f>SUM(E37:E40)</f>
        <v>208000</v>
      </c>
    </row>
    <row r="42" spans="1:5" ht="15.75" customHeight="1" x14ac:dyDescent="0.35">
      <c r="A42" s="2" t="s">
        <v>85</v>
      </c>
      <c r="B42" s="13" t="s">
        <v>86</v>
      </c>
      <c r="C42" s="4"/>
      <c r="D42" s="5"/>
      <c r="E42" s="7"/>
    </row>
    <row r="43" spans="1:5" ht="15.75" customHeight="1" x14ac:dyDescent="0.35">
      <c r="A43" s="2" t="s">
        <v>87</v>
      </c>
      <c r="B43" s="12" t="s">
        <v>88</v>
      </c>
      <c r="C43" s="2"/>
      <c r="D43" s="5">
        <v>15101</v>
      </c>
      <c r="E43" s="7">
        <v>15000</v>
      </c>
    </row>
    <row r="44" spans="1:5" ht="15.75" customHeight="1" x14ac:dyDescent="0.35">
      <c r="A44" s="2" t="s">
        <v>89</v>
      </c>
      <c r="B44" s="13" t="s">
        <v>90</v>
      </c>
      <c r="C44" s="2"/>
      <c r="D44" s="8">
        <f>SUM(D43)</f>
        <v>15101</v>
      </c>
      <c r="E44" s="9">
        <f>SUM(E43)</f>
        <v>15000</v>
      </c>
    </row>
    <row r="45" spans="1:5" ht="15.75" customHeight="1" x14ac:dyDescent="0.35">
      <c r="A45" s="2" t="s">
        <v>91</v>
      </c>
      <c r="B45" s="3" t="s">
        <v>92</v>
      </c>
      <c r="C45" s="2"/>
      <c r="D45" s="8">
        <f>SUM(+D26+D29+D35+D41+D44)</f>
        <v>322601</v>
      </c>
      <c r="E45" s="9">
        <f>SUM(+E26+E29+E35+E41+E44)</f>
        <v>315600</v>
      </c>
    </row>
    <row r="46" spans="1:5" ht="15.75" customHeight="1" x14ac:dyDescent="0.35">
      <c r="A46" s="2" t="s">
        <v>93</v>
      </c>
      <c r="B46" s="13" t="s">
        <v>94</v>
      </c>
      <c r="C46" s="4"/>
      <c r="D46" s="5"/>
      <c r="E46" s="7"/>
    </row>
    <row r="47" spans="1:5" ht="15.75" customHeight="1" x14ac:dyDescent="0.35">
      <c r="A47" s="2" t="s">
        <v>95</v>
      </c>
      <c r="B47" s="12" t="s">
        <v>96</v>
      </c>
      <c r="C47" s="4"/>
      <c r="D47" s="5">
        <v>1500</v>
      </c>
      <c r="E47" s="7">
        <v>1500</v>
      </c>
    </row>
    <row r="48" spans="1:5" ht="15.75" customHeight="1" x14ac:dyDescent="0.35">
      <c r="A48" s="2" t="s">
        <v>97</v>
      </c>
      <c r="B48" s="12" t="s">
        <v>98</v>
      </c>
      <c r="C48" s="4"/>
      <c r="D48" s="5">
        <v>0</v>
      </c>
      <c r="E48" s="7">
        <v>0</v>
      </c>
    </row>
    <row r="49" spans="1:5" ht="15.75" customHeight="1" x14ac:dyDescent="0.35">
      <c r="A49" s="2" t="s">
        <v>99</v>
      </c>
      <c r="B49" s="12" t="s">
        <v>100</v>
      </c>
      <c r="C49" s="4"/>
      <c r="D49" s="5">
        <v>0</v>
      </c>
      <c r="E49" s="7">
        <v>0</v>
      </c>
    </row>
    <row r="50" spans="1:5" ht="15.75" customHeight="1" x14ac:dyDescent="0.35">
      <c r="A50" s="2" t="s">
        <v>101</v>
      </c>
      <c r="B50" s="12" t="s">
        <v>102</v>
      </c>
      <c r="C50" s="2"/>
      <c r="D50" s="5">
        <v>2000</v>
      </c>
      <c r="E50" s="7">
        <v>2500</v>
      </c>
    </row>
    <row r="51" spans="1:5" ht="15.75" customHeight="1" x14ac:dyDescent="0.35">
      <c r="A51" s="2" t="s">
        <v>103</v>
      </c>
      <c r="B51" s="3" t="s">
        <v>104</v>
      </c>
      <c r="C51" s="2"/>
      <c r="D51" s="8">
        <f>SUM(D47:D50)</f>
        <v>3500</v>
      </c>
      <c r="E51" s="9">
        <f>SUM(E47:E50)</f>
        <v>4000</v>
      </c>
    </row>
    <row r="52" spans="1:5" ht="15.75" customHeight="1" x14ac:dyDescent="0.35">
      <c r="A52" s="2" t="s">
        <v>105</v>
      </c>
      <c r="B52" s="3" t="s">
        <v>106</v>
      </c>
      <c r="C52" s="2"/>
      <c r="D52" s="8">
        <f>SUM(+D21+D45+D51)</f>
        <v>700201</v>
      </c>
      <c r="E52" s="9">
        <f>SUM(+E21+E45+E51)</f>
        <v>705000</v>
      </c>
    </row>
    <row r="53" spans="1:5" ht="15.75" customHeight="1" x14ac:dyDescent="0.35">
      <c r="A53" s="2" t="s">
        <v>107</v>
      </c>
      <c r="B53" s="12" t="s">
        <v>108</v>
      </c>
      <c r="C53" s="4"/>
      <c r="D53" s="5">
        <v>0</v>
      </c>
      <c r="E53" s="7">
        <v>0</v>
      </c>
    </row>
    <row r="54" spans="1:5" ht="15.75" customHeight="1" x14ac:dyDescent="0.35">
      <c r="A54" s="2" t="s">
        <v>109</v>
      </c>
      <c r="B54" s="3" t="s">
        <v>110</v>
      </c>
      <c r="C54" s="2"/>
      <c r="D54" s="10">
        <f>SUM(D52+D53)</f>
        <v>700201</v>
      </c>
      <c r="E54" s="11">
        <f>SUM(E52+E53)</f>
        <v>705000</v>
      </c>
    </row>
    <row r="55" spans="1:5" ht="15.75" customHeight="1" x14ac:dyDescent="0.35">
      <c r="A55" s="2" t="s">
        <v>111</v>
      </c>
      <c r="B55" s="3" t="s">
        <v>112</v>
      </c>
      <c r="C55" s="2"/>
      <c r="D55" s="9">
        <v>0</v>
      </c>
      <c r="E55" s="9">
        <v>0</v>
      </c>
    </row>
  </sheetData>
  <mergeCells count="1">
    <mergeCell ref="A1:C1"/>
  </mergeCells>
  <printOptions horizontalCentered="1" verticalCentered="1"/>
  <pageMargins left="0.23622047244094491" right="0.23622047244094491" top="0.15748031496062992" bottom="0.19685039370078741" header="0.31496062992125984" footer="0.31496062992125984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eb8365-0001-441e-9460-c9ed715cc2ce">
      <Terms xmlns="http://schemas.microsoft.com/office/infopath/2007/PartnerControls"/>
    </lcf76f155ced4ddcb4097134ff3c332f>
    <TaxCatchAll xmlns="cf896c33-af93-4368-9d11-9dbf385b74d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F59619B274C1428FB5D4AD3B896D7C" ma:contentTypeVersion="15" ma:contentTypeDescription="Opret et nyt dokument." ma:contentTypeScope="" ma:versionID="c451baca95a431ba4ddafe9284b0e8ab">
  <xsd:schema xmlns:xsd="http://www.w3.org/2001/XMLSchema" xmlns:xs="http://www.w3.org/2001/XMLSchema" xmlns:p="http://schemas.microsoft.com/office/2006/metadata/properties" xmlns:ns2="45eb8365-0001-441e-9460-c9ed715cc2ce" xmlns:ns3="cf896c33-af93-4368-9d11-9dbf385b74d8" targetNamespace="http://schemas.microsoft.com/office/2006/metadata/properties" ma:root="true" ma:fieldsID="f8ebdf0b97689a3286b77b70b481c15f" ns2:_="" ns3:_="">
    <xsd:import namespace="45eb8365-0001-441e-9460-c9ed715cc2ce"/>
    <xsd:import namespace="cf896c33-af93-4368-9d11-9dbf385b74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eb8365-0001-441e-9460-c9ed715cc2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ledmærker" ma:readOnly="false" ma:fieldId="{5cf76f15-5ced-4ddc-b409-7134ff3c332f}" ma:taxonomyMulti="true" ma:sspId="77c7e606-29cb-4fad-9b7f-8b10548716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896c33-af93-4368-9d11-9dbf385b74d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18f151c-88bd-4131-b30c-deeb51a44d08}" ma:internalName="TaxCatchAll" ma:showField="CatchAllData" ma:web="cf896c33-af93-4368-9d11-9dbf385b74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750963-7927-4EEF-8B54-D55D95826851}">
  <ds:schemaRefs>
    <ds:schemaRef ds:uri="http://schemas.microsoft.com/office/2006/metadata/properties"/>
    <ds:schemaRef ds:uri="http://schemas.microsoft.com/office/infopath/2007/PartnerControls"/>
    <ds:schemaRef ds:uri="45eb8365-0001-441e-9460-c9ed715cc2ce"/>
    <ds:schemaRef ds:uri="cf896c33-af93-4368-9d11-9dbf385b74d8"/>
  </ds:schemaRefs>
</ds:datastoreItem>
</file>

<file path=customXml/itemProps2.xml><?xml version="1.0" encoding="utf-8"?>
<ds:datastoreItem xmlns:ds="http://schemas.openxmlformats.org/officeDocument/2006/customXml" ds:itemID="{FE231F5A-E59B-43AE-92DA-CF658C2E79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eb8365-0001-441e-9460-c9ed715cc2ce"/>
    <ds:schemaRef ds:uri="cf896c33-af93-4368-9d11-9dbf385b74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73513D-DF9C-4B8C-B4A9-AA6680CC05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Lars Hansen</dc:creator>
  <cp:keywords/>
  <dc:description/>
  <cp:lastModifiedBy>Vivian Holm Witt</cp:lastModifiedBy>
  <cp:revision/>
  <dcterms:created xsi:type="dcterms:W3CDTF">2024-04-05T07:57:17Z</dcterms:created>
  <dcterms:modified xsi:type="dcterms:W3CDTF">2025-03-25T09:34:35Z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21.2.7.0</vt:lpwstr>
  </property>
  <property fmtid="{D5CDD505-2E9C-101B-9397-08002B2CF9AE}" pid="3" name="ContentTypeId">
    <vt:lpwstr>0x0101000DF59619B274C1428FB5D4AD3B896D7C</vt:lpwstr>
  </property>
</Properties>
</file>